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72.22.101.100\sangyou\上下水道局\02_庶務係\15_照会・通知\R07\02_庁外\石川県\R080114_公営企業に係る経営比較分析表（令和６年度決算）の分析等について\水道【経営比較分析表】2024_172049_46_010\"/>
    </mc:Choice>
  </mc:AlternateContent>
  <xr:revisionPtr revIDLastSave="0" documentId="13_ncr:1_{8CC6472F-B24A-45CF-8D08-43827A265157}" xr6:coauthVersionLast="47" xr6:coauthVersionMax="47" xr10:uidLastSave="{00000000-0000-0000-0000-000000000000}"/>
  <workbookProtection workbookAlgorithmName="SHA-512" workbookHashValue="Xx6K80Q03NQh+kwTjhncbTDlngwvG/QKxRk4y0fCA9gE9DMtm5ZgwUIs6+55ELhWZMWtluP7AyDxnbeIjm3g9A==" workbookSaltValue="6xEsb2d7J/5SBHIgJ1f+GQ==" workbookSpinCount="100000" lockStructure="1"/>
  <bookViews>
    <workbookView xWindow="1200" yWindow="540" windowWidth="13965" windowHeight="1417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BB8" i="4"/>
  <c r="AT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<sst xmlns="http://schemas.openxmlformats.org/spreadsheetml/2006/main" count="228" uniqueCount="113">
  <si>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</si>
  <si>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</si>
  <si>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</si>
  <si>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</si>
  <si>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</si>
  <si>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</si>
  <si>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</si>
  <si>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</si>
  <si>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</si>
  <si>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</si>
  <si>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</si>
  <si>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</si>
  <si>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</si>
  <si>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</si>
  <si>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</si>
  <si>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</si>
  <si>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</si>
  <si>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</si>
  <si>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</si>
  <si>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</si>
  <si>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</si>
  <si>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</si>
  <si>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</si>
  <si>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</si>
  <si>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</si>
  <si>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</si>
  <si>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</si>
  <si>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</si>
  <si>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</si>
  <si>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</si>
  <si>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</si>
  <si>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</si>
  <si>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</si>
  <si>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</si>
  <si>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</si>
  <si>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</si>
  <si>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</si>
  <si>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</si>
  <si>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</si>
  <si>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</si>
  <si>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</si>
  <si>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</si>
  <si>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</si>
  <si>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</si>
  <si>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</si>
  <si>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</si>
  <si>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</si>
  <si>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</si>
  <si>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</si>
  <si>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</si>
  <si>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</si>
  <si>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</si>
  <si>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</si>
  <si>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</si>
  <si>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</si>
  <si>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</si>
  <si>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</si>
  <si>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</si>
  <si>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</si>
  <si>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</si>
  <si>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</si>
  <si>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</si>
  <si>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</si>
  <si>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</si>
  <si>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</si>
  <si>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</si>
  <si>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</si>
  <si>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</si>
  <si>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</si>
  <si>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</si>
  <si>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</si>
  <si>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</si>
  <si>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</si>
  <si>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</si>
  <si>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</si>
  <si>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</si>
  <si>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</si>
  <si>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</si>
  <si>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</si>
  <si>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</si>
  <si>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</si>
  <si>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</si>
  <si>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</si>
  <si>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</si>
  <si>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</si>
  <si>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</si>
  <si>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</si>
  <si>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</si>
  <si>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</si>
  <si>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</si>
  <si>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</si>
  <si>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</si>
  <si>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</si>
  <si>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輪島市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</si>
  <si>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</si>
  <si>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</si>
  <si>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</si>
  <si>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</si>
  <si>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</si>
  <si>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</si>
  <si>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</si>
  <si>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</si>
  <si>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</si>
  <si>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</si>
  <si>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</si>
  <si>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</si>
  <si>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</si>
  <si>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</si>
  <si>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</si>
  <si>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</si>
  <si>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近年、老朽化した管路の耐震化を含めた布設替を実施してきたことから、管路経年化率は全国及び類似団体と比較して低い数値を示している。有形固定資産減価償却率が全国及び類似団体と比べて高くなっているが、震災の影響により損傷した施設等の復旧が必要なことから、有形固定資産減価償却率については、減少するものと思われる。</t>
    <rPh sb="1" eb="3">
      <t>キンネン</t>
    </rPh>
    <rPh sb="4" eb="7">
      <t>ロウキュウカ</t>
    </rPh>
    <rPh sb="9" eb="11">
      <t>カンロ</t>
    </rPh>
    <rPh sb="12" eb="15">
      <t>タイシンカ</t>
    </rPh>
    <rPh sb="16" eb="17">
      <t>フク</t>
    </rPh>
    <rPh sb="19" eb="22">
      <t>フセツガ</t>
    </rPh>
    <rPh sb="23" eb="25">
      <t>ジッシ</t>
    </rPh>
    <rPh sb="34" eb="38">
      <t>カンロケイネン</t>
    </rPh>
    <rPh sb="38" eb="39">
      <t>カ</t>
    </rPh>
    <rPh sb="39" eb="40">
      <t>リツ</t>
    </rPh>
    <rPh sb="41" eb="44">
      <t>ゼンコクオヨ</t>
    </rPh>
    <rPh sb="45" eb="49">
      <t>ルイジダンタイ</t>
    </rPh>
    <rPh sb="50" eb="52">
      <t>ヒカク</t>
    </rPh>
    <rPh sb="54" eb="55">
      <t>ヒク</t>
    </rPh>
    <rPh sb="56" eb="58">
      <t>スウチ</t>
    </rPh>
    <rPh sb="59" eb="60">
      <t>シメ</t>
    </rPh>
    <rPh sb="65" eb="71">
      <t>ユウケイコテイシサン</t>
    </rPh>
    <rPh sb="71" eb="76">
      <t>ゲンカショウキャクリツ</t>
    </rPh>
    <rPh sb="77" eb="80">
      <t>ゼンコクオヨ</t>
    </rPh>
    <rPh sb="81" eb="85">
      <t>ルイジダンタイ</t>
    </rPh>
    <rPh sb="86" eb="87">
      <t>クラ</t>
    </rPh>
    <rPh sb="89" eb="90">
      <t>タカ</t>
    </rPh>
    <rPh sb="98" eb="100">
      <t>シンサイ</t>
    </rPh>
    <rPh sb="101" eb="103">
      <t>エイキョウ</t>
    </rPh>
    <rPh sb="106" eb="108">
      <t>ソンショウ</t>
    </rPh>
    <rPh sb="110" eb="112">
      <t>シセツ</t>
    </rPh>
    <rPh sb="112" eb="113">
      <t>トウ</t>
    </rPh>
    <rPh sb="114" eb="116">
      <t>フッキュウ</t>
    </rPh>
    <rPh sb="117" eb="119">
      <t>ヒツヨウ</t>
    </rPh>
    <phoneticPr fontId="4"/>
  </si>
  <si>
    <t>　震災からの本復旧が完了しないと、すべての数値がどのあたりを示すことになるのか不透明な状態ではあるものの、震災により施設等が損傷したことにより、施設の更新を実施することから、老朽化の状況としては減少となることが想定される。しかし、高齢化のみならず震災の影響も含めた人口の減少に伴い、給水収益の減少が見込まれる一方で、維持管理が必要な施設は減少しないことから、経営状態はさらに厳しくなると思われる。
そのため、適正な施設のあり方も含め、料金の適正化に向けた検討を実施し、安定した収入確保に努めながら、経営の健全化に取り組む必要がある。</t>
    <rPh sb="1" eb="3">
      <t>シンサイ</t>
    </rPh>
    <rPh sb="6" eb="7">
      <t>ホン</t>
    </rPh>
    <rPh sb="7" eb="9">
      <t>フッキュウ</t>
    </rPh>
    <rPh sb="10" eb="12">
      <t>カンリョウ</t>
    </rPh>
    <rPh sb="21" eb="23">
      <t>スウチ</t>
    </rPh>
    <rPh sb="30" eb="31">
      <t>シメ</t>
    </rPh>
    <rPh sb="39" eb="42">
      <t>フトウメイ</t>
    </rPh>
    <rPh sb="43" eb="45">
      <t>ジョウタイ</t>
    </rPh>
    <rPh sb="53" eb="55">
      <t>シンサイ</t>
    </rPh>
    <rPh sb="58" eb="61">
      <t>シセツトウ</t>
    </rPh>
    <rPh sb="62" eb="64">
      <t>ソンショウ</t>
    </rPh>
    <rPh sb="72" eb="74">
      <t>シセツ</t>
    </rPh>
    <rPh sb="75" eb="77">
      <t>コウシン</t>
    </rPh>
    <rPh sb="78" eb="80">
      <t>ジッシ</t>
    </rPh>
    <rPh sb="87" eb="90">
      <t>ロウキュウカ</t>
    </rPh>
    <rPh sb="91" eb="93">
      <t>ジョウキョウ</t>
    </rPh>
    <rPh sb="97" eb="99">
      <t>ゲンショウ</t>
    </rPh>
    <rPh sb="105" eb="107">
      <t>ソウテイ</t>
    </rPh>
    <rPh sb="115" eb="118">
      <t>コウレイカ</t>
    </rPh>
    <rPh sb="138" eb="139">
      <t>トモナ</t>
    </rPh>
    <rPh sb="141" eb="145">
      <t>キュウスイシュウエキ</t>
    </rPh>
    <rPh sb="146" eb="148">
      <t>ゲンショウ</t>
    </rPh>
    <rPh sb="154" eb="156">
      <t>イッポウ</t>
    </rPh>
    <rPh sb="158" eb="160">
      <t>イジ</t>
    </rPh>
    <rPh sb="160" eb="162">
      <t>カンリ</t>
    </rPh>
    <rPh sb="163" eb="165">
      <t>ヒツヨウ</t>
    </rPh>
    <rPh sb="166" eb="168">
      <t>シセツ</t>
    </rPh>
    <rPh sb="169" eb="171">
      <t>ゲンショウ</t>
    </rPh>
    <rPh sb="179" eb="183">
      <t>ケイエイジョウタイ</t>
    </rPh>
    <rPh sb="187" eb="188">
      <t>キビ</t>
    </rPh>
    <rPh sb="193" eb="194">
      <t>オモ</t>
    </rPh>
    <rPh sb="204" eb="206">
      <t>テキセイ</t>
    </rPh>
    <rPh sb="207" eb="209">
      <t>シセツ</t>
    </rPh>
    <rPh sb="212" eb="213">
      <t>カタ</t>
    </rPh>
    <rPh sb="214" eb="215">
      <t>フク</t>
    </rPh>
    <rPh sb="217" eb="219">
      <t>リョウキン</t>
    </rPh>
    <rPh sb="220" eb="223">
      <t>テキセイカ</t>
    </rPh>
    <rPh sb="224" eb="225">
      <t>ム</t>
    </rPh>
    <rPh sb="227" eb="229">
      <t>ケントウ</t>
    </rPh>
    <rPh sb="230" eb="232">
      <t>ジッシ</t>
    </rPh>
    <rPh sb="234" eb="236">
      <t>アンテイ</t>
    </rPh>
    <rPh sb="238" eb="242">
      <t>シュウニュウカクホ</t>
    </rPh>
    <rPh sb="243" eb="244">
      <t>ツト</t>
    </rPh>
    <rPh sb="249" eb="251">
      <t>ケイエイ</t>
    </rPh>
    <rPh sb="252" eb="255">
      <t>ケンゼンカ</t>
    </rPh>
    <rPh sb="256" eb="257">
      <t>ト</t>
    </rPh>
    <rPh sb="258" eb="259">
      <t>ク</t>
    </rPh>
    <rPh sb="260" eb="262">
      <t>ヒツヨウ</t>
    </rPh>
    <phoneticPr fontId="4"/>
  </si>
  <si>
    <t>　能登半島地震により給水収益が減少したため①経常収支比率が減少傾向となっている。⑤料金回収率は100％を下回っており、一般会計繰入金等に依存した経営となっている。
　災害による損失が大きく、前年度の未処分利益剰余金を上回り、当年度未処理欠損金となったため、②累積欠損金比率が発生した。
　③流動比率は過年度実施分の災害復旧補助金等が交付されたことにより回復したものの類似団体平均値を大きく下回っている。
　また、④企業債残高対給水収益比率は、給水人口に比べて市で管理している施設が多いことから、類似団体と比較してかなり高くなっていることに加え、震災により給水収益が大幅に減少したため増加している。
　震災により漏水が多量に発生したことから、⑥給水原価及び⑦施設利用率は増加し、⑧有収率は大きく減少した。⑥⑧は全国及び類似団体と比べて非常に差が大きくなっている。</t>
    <rPh sb="41" eb="45">
      <t>リョウキンカイシュウ</t>
    </rPh>
    <rPh sb="45" eb="46">
      <t>リツ</t>
    </rPh>
    <rPh sb="52" eb="54">
      <t>シタマワ</t>
    </rPh>
    <rPh sb="59" eb="63">
      <t>イッパンカイケイ</t>
    </rPh>
    <rPh sb="63" eb="66">
      <t>クリイレキン</t>
    </rPh>
    <rPh sb="66" eb="67">
      <t>トウ</t>
    </rPh>
    <rPh sb="68" eb="70">
      <t>イゾン</t>
    </rPh>
    <rPh sb="72" eb="74">
      <t>ケイエイ</t>
    </rPh>
    <rPh sb="89" eb="95">
      <t>トウネンドミショリ</t>
    </rPh>
    <rPh sb="95" eb="98">
      <t>ゼンネンド</t>
    </rPh>
    <rPh sb="99" eb="102">
      <t>ミショブン</t>
    </rPh>
    <rPh sb="102" eb="107">
      <t>リエキジョウヨキン</t>
    </rPh>
    <rPh sb="108" eb="110">
      <t>ウワマワ</t>
    </rPh>
    <rPh sb="112" eb="115">
      <t>ケッソンキン</t>
    </rPh>
    <rPh sb="116" eb="118">
      <t>ハッセイ</t>
    </rPh>
    <rPh sb="131" eb="133">
      <t>ゾウカ</t>
    </rPh>
    <rPh sb="137" eb="139">
      <t>ハッセイ</t>
    </rPh>
    <rPh sb="144" eb="147">
      <t>カネンド</t>
    </rPh>
    <rPh sb="147" eb="150">
      <t>ジッシブン</t>
    </rPh>
    <rPh sb="151" eb="155">
      <t>サイガイフッキュウ</t>
    </rPh>
    <rPh sb="155" eb="158">
      <t>ホジョキン</t>
    </rPh>
    <rPh sb="158" eb="159">
      <t>トウ</t>
    </rPh>
    <rPh sb="160" eb="162">
      <t>コウフ</t>
    </rPh>
    <rPh sb="170" eb="172">
      <t>カイフク</t>
    </rPh>
    <rPh sb="177" eb="184">
      <t>ルイジダンタイヘイキンチ</t>
    </rPh>
    <rPh sb="201" eb="204">
      <t>キギョウサイ</t>
    </rPh>
    <rPh sb="204" eb="206">
      <t>ザンダカ</t>
    </rPh>
    <rPh sb="206" eb="207">
      <t>タイ</t>
    </rPh>
    <rPh sb="207" eb="211">
      <t>キュウスイシュウエキ</t>
    </rPh>
    <rPh sb="211" eb="213">
      <t>ヒリツ</t>
    </rPh>
    <rPh sb="215" eb="219">
      <t>キュウスイジンコウ</t>
    </rPh>
    <rPh sb="220" eb="221">
      <t>クラ</t>
    </rPh>
    <rPh sb="225" eb="227">
      <t>カンリ</t>
    </rPh>
    <rPh sb="231" eb="233">
      <t>シセツ</t>
    </rPh>
    <rPh sb="234" eb="235">
      <t>オオ</t>
    </rPh>
    <rPh sb="241" eb="245">
      <t>ルイジダンタイ</t>
    </rPh>
    <rPh sb="246" eb="248">
      <t>ヒカク</t>
    </rPh>
    <rPh sb="253" eb="254">
      <t>タカ</t>
    </rPh>
    <rPh sb="263" eb="264">
      <t>クワ</t>
    </rPh>
    <rPh sb="266" eb="268">
      <t>シンサイ</t>
    </rPh>
    <rPh sb="268" eb="270">
      <t>シンサイ</t>
    </rPh>
    <rPh sb="271" eb="275">
      <t>キュウスイシュウエキ</t>
    </rPh>
    <rPh sb="276" eb="278">
      <t>オオハバ</t>
    </rPh>
    <rPh sb="279" eb="281">
      <t>ゲンショウ</t>
    </rPh>
    <rPh sb="285" eb="287">
      <t>ゾウカ</t>
    </rPh>
    <rPh sb="302" eb="304">
      <t>タリョウ</t>
    </rPh>
    <rPh sb="305" eb="307">
      <t>ハッセイ</t>
    </rPh>
    <rPh sb="319" eb="320">
      <t>オヨ</t>
    </rPh>
    <rPh sb="348" eb="351">
      <t>ゼンコクオヨ</t>
    </rPh>
    <rPh sb="352" eb="356">
      <t>ルイジダンタイ</t>
    </rPh>
    <rPh sb="357" eb="358">
      <t>クラ</t>
    </rPh>
    <rPh sb="360" eb="362">
      <t>ヒジョウ</t>
    </rPh>
    <rPh sb="363" eb="364">
      <t>サ</t>
    </rPh>
    <rPh sb="365" eb="366">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</si>
</sst>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0.28999999999999998</c:v>
                </c:pt>
                <c:pt idx="1">
                  <c:v>0.61</c:v>
                </c:pt>
                <c:pt idx="2">
                  <c:v>0.18</c:v>
                </c:pt>
                <c:pt idx="3">
                  <c:v>0.01</c:v>
                </c:pt>
                <c:pt idx="4" formatCode="#,##0.00;&quot;△&quot;#,##0.00">
                  <c:v>0</c:v>
                </c:pt>
              </c:numCache>
            </c:numRef>
          </c:val>
          <c:extLst>
            <c:ext xmlns:c16="http://schemas.microsoft.com/office/drawing/2014/chart" uri="{C3380CC4-5D6E-409C-BE32-E72D297353CC}">
              <c16:uniqueId val="{00000000-6922-49CB-A5DE-21B217B2F7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922-49CB-A5DE-21B217B2F7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36.57</c:v>
                </c:pt>
                <c:pt idx="1">
                  <c:v>34.880000000000003</c:v>
                </c:pt>
                <c:pt idx="2">
                  <c:v>36.450000000000003</c:v>
                </c:pt>
                <c:pt idx="3">
                  <c:v>31.55</c:v>
                </c:pt>
                <c:pt idx="4">
                  <c:v>44.72</c:v>
                </c:pt>
              </c:numCache>
            </c:numRef>
          </c:val>
          <c:extLst>
            <c:ext xmlns:c16="http://schemas.microsoft.com/office/drawing/2014/chart" uri="{C3380CC4-5D6E-409C-BE32-E72D297353CC}">
              <c16:uniqueId val="{00000000-25C7-4168-A0AA-622924792D0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5C7-4168-A0AA-622924792D0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88.32</c:v>
                </c:pt>
                <c:pt idx="1">
                  <c:v>88.46</c:v>
                </c:pt>
                <c:pt idx="2">
                  <c:v>80.52</c:v>
                </c:pt>
                <c:pt idx="3">
                  <c:v>76.44</c:v>
                </c:pt>
                <c:pt idx="4">
                  <c:v>36.119999999999997</c:v>
                </c:pt>
              </c:numCache>
            </c:numRef>
          </c:val>
          <c:extLst>
            <c:ext xmlns:c16="http://schemas.microsoft.com/office/drawing/2014/chart" uri="{C3380CC4-5D6E-409C-BE32-E72D297353CC}">
              <c16:uniqueId val="{00000000-B368-4E5C-A14D-CF6C3DFB252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368-4E5C-A14D-CF6C3DFB252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95.07</c:v>
                </c:pt>
                <c:pt idx="1">
                  <c:v>89.08</c:v>
                </c:pt>
                <c:pt idx="2">
                  <c:v>86.17</c:v>
                </c:pt>
                <c:pt idx="3">
                  <c:v>85.46</c:v>
                </c:pt>
                <c:pt idx="4">
                  <c:v>76.56</c:v>
                </c:pt>
              </c:numCache>
            </c:numRef>
          </c:val>
          <c:extLst>
            <c:ext xmlns:c16="http://schemas.microsoft.com/office/drawing/2014/chart" uri="{C3380CC4-5D6E-409C-BE32-E72D297353CC}">
              <c16:uniqueId val="{00000000-39F8-403F-9619-88111D2886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39F8-403F-9619-88111D2886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56.54</c:v>
                </c:pt>
                <c:pt idx="1">
                  <c:v>57.91</c:v>
                </c:pt>
                <c:pt idx="2">
                  <c:v>59.6</c:v>
                </c:pt>
                <c:pt idx="3">
                  <c:v>57.7</c:v>
                </c:pt>
                <c:pt idx="4">
                  <c:v>55.23</c:v>
                </c:pt>
              </c:numCache>
            </c:numRef>
          </c:val>
          <c:extLst>
            <c:ext xmlns:c16="http://schemas.microsoft.com/office/drawing/2014/chart" uri="{C3380CC4-5D6E-409C-BE32-E72D297353CC}">
              <c16:uniqueId val="{00000000-9D5F-4181-9B0E-9EBA61A402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9D5F-4181-9B0E-9EBA61A402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8.76</c:v>
                </c:pt>
                <c:pt idx="1">
                  <c:v>8.15</c:v>
                </c:pt>
                <c:pt idx="2">
                  <c:v>7.97</c:v>
                </c:pt>
                <c:pt idx="3">
                  <c:v>7.99</c:v>
                </c:pt>
                <c:pt idx="4">
                  <c:v>7.99</c:v>
                </c:pt>
              </c:numCache>
            </c:numRef>
          </c:val>
          <c:extLst>
            <c:ext xmlns:c16="http://schemas.microsoft.com/office/drawing/2014/chart" uri="{C3380CC4-5D6E-409C-BE32-E72D297353CC}">
              <c16:uniqueId val="{00000000-EE16-4104-ADDD-C114DA5EDA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EE16-4104-ADDD-C114DA5EDA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26.51</c:v>
                </c:pt>
              </c:numCache>
            </c:numRef>
          </c:val>
          <c:extLst>
            <c:ext xmlns:c16="http://schemas.microsoft.com/office/drawing/2014/chart" uri="{C3380CC4-5D6E-409C-BE32-E72D297353CC}">
              <c16:uniqueId val="{00000000-E80D-4626-86A8-D7E5DC2AE3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80D-4626-86A8-D7E5DC2AE3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360.99</c:v>
                </c:pt>
                <c:pt idx="1">
                  <c:v>361.81</c:v>
                </c:pt>
                <c:pt idx="2">
                  <c:v>326.66000000000003</c:v>
                </c:pt>
                <c:pt idx="3">
                  <c:v>81.67</c:v>
                </c:pt>
                <c:pt idx="4">
                  <c:v>155.29</c:v>
                </c:pt>
              </c:numCache>
            </c:numRef>
          </c:val>
          <c:extLst>
            <c:ext xmlns:c16="http://schemas.microsoft.com/office/drawing/2014/chart" uri="{C3380CC4-5D6E-409C-BE32-E72D297353CC}">
              <c16:uniqueId val="{00000000-84A3-4A97-9EAB-7AA31A3F29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84A3-4A97-9EAB-7AA31A3F29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852.91</c:v>
                </c:pt>
                <c:pt idx="1">
                  <c:v>852.58</c:v>
                </c:pt>
                <c:pt idx="2">
                  <c:v>823.3</c:v>
                </c:pt>
                <c:pt idx="3">
                  <c:v>915.23</c:v>
                </c:pt>
                <c:pt idx="4">
                  <c:v>1267.94</c:v>
                </c:pt>
              </c:numCache>
            </c:numRef>
          </c:val>
          <c:extLst>
            <c:ext xmlns:c16="http://schemas.microsoft.com/office/drawing/2014/chart" uri="{C3380CC4-5D6E-409C-BE32-E72D297353CC}">
              <c16:uniqueId val="{00000000-0DFC-458C-8F4E-999AB698A67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0DFC-458C-8F4E-999AB698A67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79.959999999999994</c:v>
                </c:pt>
                <c:pt idx="1">
                  <c:v>74.73</c:v>
                </c:pt>
                <c:pt idx="2">
                  <c:v>70.709999999999994</c:v>
                </c:pt>
                <c:pt idx="3">
                  <c:v>61.92</c:v>
                </c:pt>
                <c:pt idx="4">
                  <c:v>50.5</c:v>
                </c:pt>
              </c:numCache>
            </c:numRef>
          </c:val>
          <c:extLst>
            <c:ext xmlns:c16="http://schemas.microsoft.com/office/drawing/2014/chart" uri="{C3380CC4-5D6E-409C-BE32-E72D297353CC}">
              <c16:uniqueId val="{00000000-CD26-4EF3-81B2-DEDE359B90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D26-4EF3-81B2-DEDE359B90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267.33</c:v>
                </c:pt>
                <c:pt idx="1">
                  <c:v>288.33</c:v>
                </c:pt>
                <c:pt idx="2">
                  <c:v>308.69</c:v>
                </c:pt>
                <c:pt idx="3">
                  <c:v>353.08</c:v>
                </c:pt>
                <c:pt idx="4">
                  <c:v>479.15</c:v>
                </c:pt>
              </c:numCache>
            </c:numRef>
          </c:val>
          <c:extLst>
            <c:ext xmlns:c16="http://schemas.microsoft.com/office/drawing/2014/chart" uri="{C3380CC4-5D6E-409C-BE32-E72D297353CC}">
              <c16:uniqueId val="{00000000-679A-4523-824C-92F6C825CA8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79A-4523-824C-92F6C825CA8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石川県　輪島市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20928</v>
      </c>
      <c r="AM8" s="44"/>
      <c r="AN8" s="44"/>
      <c r="AO8" s="44"/>
      <c r="AP8" s="44"/>
      <c r="AQ8" s="44"/>
      <c r="AR8" s="44"/>
      <c r="AS8" s="44"/>
      <c r="AT8" s="45">
        <f>データ!$S$6</f>
        <v>426.35</v>
      </c>
      <c r="AU8" s="46"/>
      <c r="AV8" s="46"/>
      <c r="AW8" s="46"/>
      <c r="AX8" s="46"/>
      <c r="AY8" s="46"/>
      <c r="AZ8" s="46"/>
      <c r="BA8" s="46"/>
      <c r="BB8" s="47">
        <f>データ!$T$6</f>
        <v>49.09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69.23</v>
      </c>
      <c r="J10" s="46"/>
      <c r="K10" s="46"/>
      <c r="L10" s="46"/>
      <c r="M10" s="46"/>
      <c r="N10" s="46"/>
      <c r="O10" s="80"/>
      <c r="P10" s="47">
        <f>データ!$P$6</f>
        <v>93.19</v>
      </c>
      <c r="Q10" s="47"/>
      <c r="R10" s="47"/>
      <c r="S10" s="47"/>
      <c r="T10" s="47"/>
      <c r="U10" s="47"/>
      <c r="V10" s="47"/>
      <c r="W10" s="44">
        <f>データ!$Q$6</f>
        <v>3950</v>
      </c>
      <c r="X10" s="44"/>
      <c r="Y10" s="44"/>
      <c r="Z10" s="44"/>
      <c r="AA10" s="44"/>
      <c r="AB10" s="44"/>
      <c r="AC10" s="44"/>
      <c r="AD10" s="2"/>
      <c r="AE10" s="2"/>
      <c r="AF10" s="2"/>
      <c r="AG10" s="2"/>
      <c r="AH10" s="2"/>
      <c r="AI10" s="2"/>
      <c r="AJ10" s="2"/>
      <c r="AK10" s="2"/>
      <c r="AL10" s="44">
        <f>データ!$U$6</f>
        <v>19063</v>
      </c>
      <c r="AM10" s="44"/>
      <c r="AN10" s="44"/>
      <c r="AO10" s="44"/>
      <c r="AP10" s="44"/>
      <c r="AQ10" s="44"/>
      <c r="AR10" s="44"/>
      <c r="AS10" s="44"/>
      <c r="AT10" s="45">
        <f>データ!$V$6</f>
        <v>68.31</v>
      </c>
      <c r="AU10" s="46"/>
      <c r="AV10" s="46"/>
      <c r="AW10" s="46"/>
      <c r="AX10" s="46"/>
      <c r="AY10" s="46"/>
      <c r="AZ10" s="46"/>
      <c r="BA10" s="46"/>
      <c r="BB10" s="47">
        <f>データ!$W$6</f>
        <v>279.07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L2C9cWZ9DyTYftNhp4xhPrsCdI0WlqRKvz6y5vfY8BlsL0gP3S7peGB7pXWcbziaUIyS5E+mfYtef1MNkYTMQ==" saltValue="Nct4nr+Sj9gNTl/Q/vgz4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172049</v>
      </c>
      <c r="D6" s="20">
        <f t="shared" si="3"/>
        <v>46</v>
      </c>
      <c r="E6" s="20">
        <f t="shared" si="3"/>
        <v>1</v>
      </c>
      <c r="F6" s="20">
        <f t="shared" si="3"/>
        <v>0</v>
      </c>
      <c r="G6" s="20">
        <f t="shared" si="3"/>
        <v>1</v>
      </c>
      <c r="H6" s="20" t="str">
        <f t="shared" si="3"/>
        <v>石川県　輪島市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69.23</v>
      </c>
      <c r="P6" s="21">
        <f t="shared" si="3"/>
        <v>93.19</v>
      </c>
      <c r="Q6" s="21">
        <f t="shared" si="3"/>
        <v>3950</v>
      </c>
      <c r="R6" s="21">
        <f t="shared" si="3"/>
        <v>20928</v>
      </c>
      <c r="S6" s="21">
        <f t="shared" si="3"/>
        <v>426.35</v>
      </c>
      <c r="T6" s="21">
        <f t="shared" si="3"/>
        <v>49.09</v>
      </c>
      <c r="U6" s="21">
        <f t="shared" si="3"/>
        <v>19063</v>
      </c>
      <c r="V6" s="21">
        <f t="shared" si="3"/>
        <v>68.31</v>
      </c>
      <c r="W6" s="21">
        <f t="shared" si="3"/>
        <v>279.07</v>
      </c>
      <c r="X6" s="22">
        <f>IF(X7="",NA(),X7)</f>
        <v>95.07</v>
      </c>
      <c r="Y6" s="22">
        <f t="shared" ref="Y6:AG6" si="4">IF(Y7="",NA(),Y7)</f>
        <v>89.08</v>
      </c>
      <c r="Z6" s="22">
        <f t="shared" si="4"/>
        <v>86.17</v>
      </c>
      <c r="AA6" s="22">
        <f t="shared" si="4"/>
        <v>85.46</v>
      </c>
      <c r="AB6" s="22">
        <f t="shared" si="4"/>
        <v>76.56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2">
        <f t="shared" si="5"/>
        <v>26.51</v>
      </c>
      <c r="AN6" s="22">
        <f t="shared" si="5"/>
        <v>3.98</v>
      </c>
      <c r="AO6" s="22">
        <f t="shared" si="5"/>
        <v>6.02</v>
      </c>
      <c r="AP6" s="22">
        <f t="shared" si="5"/>
        <v>7.78</v>
      </c>
      <c r="AQ6" s="22">
        <f t="shared" si="5"/>
        <v>9.59</v>
      </c>
      <c r="AR6" s="22">
        <f t="shared" si="5"/>
        <v>11.55</v>
      </c>
      <c r="AS6" s="21" t="str">
        <f>IF(AS7="","",IF(AS7="-","【-】","【"&amp;SUBSTITUTE(TEXT(AS7,"#,##0.00"),"-","△")&amp;"】"))</f>
        <v>【1.61】</v>
      </c>
      <c r="AT6" s="22">
        <f>IF(AT7="",NA(),AT7)</f>
        <v>360.99</v>
      </c>
      <c r="AU6" s="22">
        <f t="shared" ref="AU6:BC6" si="6">IF(AU7="",NA(),AU7)</f>
        <v>361.81</v>
      </c>
      <c r="AV6" s="22">
        <f t="shared" si="6"/>
        <v>326.66000000000003</v>
      </c>
      <c r="AW6" s="22">
        <f t="shared" si="6"/>
        <v>81.67</v>
      </c>
      <c r="AX6" s="22">
        <f t="shared" si="6"/>
        <v>155.29</v>
      </c>
      <c r="AY6" s="22">
        <f t="shared" si="6"/>
        <v>367.55</v>
      </c>
      <c r="AZ6" s="22">
        <f t="shared" si="6"/>
        <v>378.56</v>
      </c>
      <c r="BA6" s="22">
        <f t="shared" si="6"/>
        <v>364.46</v>
      </c>
      <c r="BB6" s="22">
        <f t="shared" si="6"/>
        <v>338.89</v>
      </c>
      <c r="BC6" s="22">
        <f t="shared" si="6"/>
        <v>352.34</v>
      </c>
      <c r="BD6" s="21" t="str">
        <f>IF(BD7="","",IF(BD7="-","【-】","【"&amp;SUBSTITUTE(TEXT(BD7,"#,##0.00"),"-","△")&amp;"】"))</f>
        <v>【239.69】</v>
      </c>
      <c r="BE6" s="22">
        <f>IF(BE7="",NA(),BE7)</f>
        <v>852.91</v>
      </c>
      <c r="BF6" s="22">
        <f t="shared" ref="BF6:BN6" si="7">IF(BF7="",NA(),BF7)</f>
        <v>852.58</v>
      </c>
      <c r="BG6" s="22">
        <f t="shared" si="7"/>
        <v>823.3</v>
      </c>
      <c r="BH6" s="22">
        <f t="shared" si="7"/>
        <v>915.23</v>
      </c>
      <c r="BI6" s="22">
        <f t="shared" si="7"/>
        <v>1267.94</v>
      </c>
      <c r="BJ6" s="22">
        <f t="shared" si="7"/>
        <v>418.68</v>
      </c>
      <c r="BK6" s="22">
        <f t="shared" si="7"/>
        <v>395.68</v>
      </c>
      <c r="BL6" s="22">
        <f t="shared" si="7"/>
        <v>403.72</v>
      </c>
      <c r="BM6" s="22">
        <f t="shared" si="7"/>
        <v>400.21</v>
      </c>
      <c r="BN6" s="22">
        <f t="shared" si="7"/>
        <v>391.13</v>
      </c>
      <c r="BO6" s="21" t="str">
        <f>IF(BO7="","",IF(BO7="-","【-】","【"&amp;SUBSTITUTE(TEXT(BO7,"#,##0.00"),"-","△")&amp;"】"))</f>
        <v>【264.86】</v>
      </c>
      <c r="BP6" s="22">
        <f>IF(BP7="",NA(),BP7)</f>
        <v>79.959999999999994</v>
      </c>
      <c r="BQ6" s="22">
        <f t="shared" ref="BQ6:BY6" si="8">IF(BQ7="",NA(),BQ7)</f>
        <v>74.73</v>
      </c>
      <c r="BR6" s="22">
        <f t="shared" si="8"/>
        <v>70.709999999999994</v>
      </c>
      <c r="BS6" s="22">
        <f t="shared" si="8"/>
        <v>61.92</v>
      </c>
      <c r="BT6" s="22">
        <f t="shared" si="8"/>
        <v>50.5</v>
      </c>
      <c r="BU6" s="22">
        <f t="shared" si="8"/>
        <v>94.78</v>
      </c>
      <c r="BV6" s="22">
        <f t="shared" si="8"/>
        <v>97.59</v>
      </c>
      <c r="BW6" s="22">
        <f t="shared" si="8"/>
        <v>92.17</v>
      </c>
      <c r="BX6" s="22">
        <f t="shared" si="8"/>
        <v>92.83</v>
      </c>
      <c r="BY6" s="22">
        <f t="shared" si="8"/>
        <v>92.16</v>
      </c>
      <c r="BZ6" s="21" t="str">
        <f>IF(BZ7="","",IF(BZ7="-","【-】","【"&amp;SUBSTITUTE(TEXT(BZ7,"#,##0.00"),"-","△")&amp;"】"))</f>
        <v>【97.59】</v>
      </c>
      <c r="CA6" s="22">
        <f>IF(CA7="",NA(),CA7)</f>
        <v>267.33</v>
      </c>
      <c r="CB6" s="22">
        <f t="shared" ref="CB6:CJ6" si="9">IF(CB7="",NA(),CB7)</f>
        <v>288.33</v>
      </c>
      <c r="CC6" s="22">
        <f t="shared" si="9"/>
        <v>308.69</v>
      </c>
      <c r="CD6" s="22">
        <f t="shared" si="9"/>
        <v>353.08</v>
      </c>
      <c r="CE6" s="22">
        <f t="shared" si="9"/>
        <v>479.15</v>
      </c>
      <c r="CF6" s="22">
        <f t="shared" si="9"/>
        <v>181.3</v>
      </c>
      <c r="CG6" s="22">
        <f t="shared" si="9"/>
        <v>181.71</v>
      </c>
      <c r="CH6" s="22">
        <f t="shared" si="9"/>
        <v>188.51</v>
      </c>
      <c r="CI6" s="22">
        <f t="shared" si="9"/>
        <v>189.43</v>
      </c>
      <c r="CJ6" s="22">
        <f t="shared" si="9"/>
        <v>196.75</v>
      </c>
      <c r="CK6" s="21" t="str">
        <f>IF(CK7="","",IF(CK7="-","【-】","【"&amp;SUBSTITUTE(TEXT(CK7,"#,##0.00"),"-","△")&amp;"】"))</f>
        <v>【181.66】</v>
      </c>
      <c r="CL6" s="22">
        <f>IF(CL7="",NA(),CL7)</f>
        <v>36.57</v>
      </c>
      <c r="CM6" s="22">
        <f t="shared" ref="CM6:CU6" si="10">IF(CM7="",NA(),CM7)</f>
        <v>34.880000000000003</v>
      </c>
      <c r="CN6" s="22">
        <f t="shared" si="10"/>
        <v>36.450000000000003</v>
      </c>
      <c r="CO6" s="22">
        <f t="shared" si="10"/>
        <v>31.55</v>
      </c>
      <c r="CP6" s="22">
        <f t="shared" si="10"/>
        <v>44.72</v>
      </c>
      <c r="CQ6" s="22">
        <f t="shared" si="10"/>
        <v>55.89</v>
      </c>
      <c r="CR6" s="22">
        <f t="shared" si="10"/>
        <v>55.72</v>
      </c>
      <c r="CS6" s="22">
        <f t="shared" si="10"/>
        <v>55.31</v>
      </c>
      <c r="CT6" s="22">
        <f t="shared" si="10"/>
        <v>55.14</v>
      </c>
      <c r="CU6" s="22">
        <f t="shared" si="10"/>
        <v>54.99</v>
      </c>
      <c r="CV6" s="21" t="str">
        <f>IF(CV7="","",IF(CV7="-","【-】","【"&amp;SUBSTITUTE(TEXT(CV7,"#,##0.00"),"-","△")&amp;"】"))</f>
        <v>【60.21】</v>
      </c>
      <c r="CW6" s="22">
        <f>IF(CW7="",NA(),CW7)</f>
        <v>88.32</v>
      </c>
      <c r="CX6" s="22">
        <f t="shared" ref="CX6:DF6" si="11">IF(CX7="",NA(),CX7)</f>
        <v>88.46</v>
      </c>
      <c r="CY6" s="22">
        <f t="shared" si="11"/>
        <v>80.52</v>
      </c>
      <c r="CZ6" s="22">
        <f t="shared" si="11"/>
        <v>76.44</v>
      </c>
      <c r="DA6" s="22">
        <f t="shared" si="11"/>
        <v>36.119999999999997</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56.54</v>
      </c>
      <c r="DI6" s="22">
        <f t="shared" ref="DI6:DQ6" si="12">IF(DI7="",NA(),DI7)</f>
        <v>57.91</v>
      </c>
      <c r="DJ6" s="22">
        <f t="shared" si="12"/>
        <v>59.6</v>
      </c>
      <c r="DK6" s="22">
        <f t="shared" si="12"/>
        <v>57.7</v>
      </c>
      <c r="DL6" s="22">
        <f t="shared" si="12"/>
        <v>55.23</v>
      </c>
      <c r="DM6" s="22">
        <f t="shared" si="12"/>
        <v>50.63</v>
      </c>
      <c r="DN6" s="22">
        <f t="shared" si="12"/>
        <v>51.29</v>
      </c>
      <c r="DO6" s="22">
        <f t="shared" si="12"/>
        <v>52.2</v>
      </c>
      <c r="DP6" s="22">
        <f t="shared" si="12"/>
        <v>52.7</v>
      </c>
      <c r="DQ6" s="22">
        <f t="shared" si="12"/>
        <v>53.48</v>
      </c>
      <c r="DR6" s="21" t="str">
        <f>IF(DR7="","",IF(DR7="-","【-】","【"&amp;SUBSTITUTE(TEXT(DR7,"#,##0.00"),"-","△")&amp;"】"))</f>
        <v>【52.41】</v>
      </c>
      <c r="DS6" s="22">
        <f>IF(DS7="",NA(),DS7)</f>
        <v>8.76</v>
      </c>
      <c r="DT6" s="22">
        <f t="shared" ref="DT6:EB6" si="13">IF(DT7="",NA(),DT7)</f>
        <v>8.15</v>
      </c>
      <c r="DU6" s="22">
        <f t="shared" si="13"/>
        <v>7.97</v>
      </c>
      <c r="DV6" s="22">
        <f t="shared" si="13"/>
        <v>7.99</v>
      </c>
      <c r="DW6" s="22">
        <f t="shared" si="13"/>
        <v>7.99</v>
      </c>
      <c r="DX6" s="22">
        <f t="shared" si="13"/>
        <v>18.28</v>
      </c>
      <c r="DY6" s="22">
        <f t="shared" si="13"/>
        <v>19.61</v>
      </c>
      <c r="DZ6" s="22">
        <f t="shared" si="13"/>
        <v>20.73</v>
      </c>
      <c r="EA6" s="22">
        <f t="shared" si="13"/>
        <v>22.86</v>
      </c>
      <c r="EB6" s="22">
        <f t="shared" si="13"/>
        <v>24.31</v>
      </c>
      <c r="EC6" s="21" t="str">
        <f>IF(EC7="","",IF(EC7="-","【-】","【"&amp;SUBSTITUTE(TEXT(EC7,"#,##0.00"),"-","△")&amp;"】"))</f>
        <v>【26.78】</v>
      </c>
      <c r="ED6" s="22">
        <f>IF(ED7="",NA(),ED7)</f>
        <v>0.28999999999999998</v>
      </c>
      <c r="EE6" s="22">
        <f t="shared" ref="EE6:EM6" si="14">IF(EE7="",NA(),EE7)</f>
        <v>0.61</v>
      </c>
      <c r="EF6" s="22">
        <f t="shared" si="14"/>
        <v>0.18</v>
      </c>
      <c r="EG6" s="22">
        <f t="shared" si="14"/>
        <v>0.01</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172049</v>
      </c>
      <c r="D7" s="24">
        <v>46</v>
      </c>
      <c r="E7" s="24">
        <v>1</v>
      </c>
      <c r="F7" s="24">
        <v>0</v>
      </c>
      <c r="G7" s="24">
        <v>1</v>
      </c>
      <c r="H7" s="24" t="s">
        <v>93</v>
      </c>
      <c r="I7" s="24" t="s">
        <v>94</v>
      </c>
      <c r="J7" s="24" t="s">
        <v>95</v>
      </c>
      <c r="K7" s="24" t="s">
        <v>96</v>
      </c>
      <c r="L7" s="24" t="s">
        <v>97</v>
      </c>
      <c r="M7" s="24" t="s">
        <v>98</v>
      </c>
      <c r="N7" s="25" t="s">
        <v>99</v>
      </c>
      <c r="O7" s="25">
        <v>69.23</v>
      </c>
      <c r="P7" s="25">
        <v>93.19</v>
      </c>
      <c r="Q7" s="25">
        <v>3950</v>
      </c>
      <c r="R7" s="25">
        <v>20928</v>
      </c>
      <c r="S7" s="25">
        <v>426.35</v>
      </c>
      <c r="T7" s="25">
        <v>49.09</v>
      </c>
      <c r="U7" s="25">
        <v>19063</v>
      </c>
      <c r="V7" s="25">
        <v>68.31</v>
      </c>
      <c r="W7" s="25">
        <v>279.07</v>
      </c>
      <c r="X7" s="25">
        <v>95.07</v>
      </c>
      <c r="Y7" s="25">
        <v>89.08</v>
      </c>
      <c r="Z7" s="25">
        <v>86.17</v>
      </c>
      <c r="AA7" s="25">
        <v>85.46</v>
      </c>
      <c r="AB7" s="25">
        <v>76.56</v>
      </c>
      <c r="AC7" s="25">
        <v>108.35</v>
      </c>
      <c r="AD7" s="25">
        <v>108.84</v>
      </c>
      <c r="AE7" s="25">
        <v>105.92</v>
      </c>
      <c r="AF7" s="25">
        <v>106.01</v>
      </c>
      <c r="AG7" s="25">
        <v>103.74</v>
      </c>
      <c r="AH7" s="25">
        <v>107.26</v>
      </c>
      <c r="AI7" s="25">
        <v>0</v>
      </c>
      <c r="AJ7" s="25">
        <v>0</v>
      </c>
      <c r="AK7" s="25">
        <v>0</v>
      </c>
      <c r="AL7" s="25">
        <v>0</v>
      </c>
      <c r="AM7" s="25">
        <v>26.51</v>
      </c>
      <c r="AN7" s="25">
        <v>3.98</v>
      </c>
      <c r="AO7" s="25">
        <v>6.02</v>
      </c>
      <c r="AP7" s="25">
        <v>7.78</v>
      </c>
      <c r="AQ7" s="25">
        <v>9.59</v>
      </c>
      <c r="AR7" s="25">
        <v>11.55</v>
      </c>
      <c r="AS7" s="25">
        <v>1.61</v>
      </c>
      <c r="AT7" s="25">
        <v>360.99</v>
      </c>
      <c r="AU7" s="25">
        <v>361.81</v>
      </c>
      <c r="AV7" s="25">
        <v>326.66000000000003</v>
      </c>
      <c r="AW7" s="25">
        <v>81.67</v>
      </c>
      <c r="AX7" s="25">
        <v>155.29</v>
      </c>
      <c r="AY7" s="25">
        <v>367.55</v>
      </c>
      <c r="AZ7" s="25">
        <v>378.56</v>
      </c>
      <c r="BA7" s="25">
        <v>364.46</v>
      </c>
      <c r="BB7" s="25">
        <v>338.89</v>
      </c>
      <c r="BC7" s="25">
        <v>352.34</v>
      </c>
      <c r="BD7" s="25">
        <v>239.69</v>
      </c>
      <c r="BE7" s="25">
        <v>852.91</v>
      </c>
      <c r="BF7" s="25">
        <v>852.58</v>
      </c>
      <c r="BG7" s="25">
        <v>823.3</v>
      </c>
      <c r="BH7" s="25">
        <v>915.23</v>
      </c>
      <c r="BI7" s="25">
        <v>1267.94</v>
      </c>
      <c r="BJ7" s="25">
        <v>418.68</v>
      </c>
      <c r="BK7" s="25">
        <v>395.68</v>
      </c>
      <c r="BL7" s="25">
        <v>403.72</v>
      </c>
      <c r="BM7" s="25">
        <v>400.21</v>
      </c>
      <c r="BN7" s="25">
        <v>391.13</v>
      </c>
      <c r="BO7" s="25">
        <v>264.86</v>
      </c>
      <c r="BP7" s="25">
        <v>79.959999999999994</v>
      </c>
      <c r="BQ7" s="25">
        <v>74.73</v>
      </c>
      <c r="BR7" s="25">
        <v>70.709999999999994</v>
      </c>
      <c r="BS7" s="25">
        <v>61.92</v>
      </c>
      <c r="BT7" s="25">
        <v>50.5</v>
      </c>
      <c r="BU7" s="25">
        <v>94.78</v>
      </c>
      <c r="BV7" s="25">
        <v>97.59</v>
      </c>
      <c r="BW7" s="25">
        <v>92.17</v>
      </c>
      <c r="BX7" s="25">
        <v>92.83</v>
      </c>
      <c r="BY7" s="25">
        <v>92.16</v>
      </c>
      <c r="BZ7" s="25">
        <v>97.59</v>
      </c>
      <c r="CA7" s="25">
        <v>267.33</v>
      </c>
      <c r="CB7" s="25">
        <v>288.33</v>
      </c>
      <c r="CC7" s="25">
        <v>308.69</v>
      </c>
      <c r="CD7" s="25">
        <v>353.08</v>
      </c>
      <c r="CE7" s="25">
        <v>479.15</v>
      </c>
      <c r="CF7" s="25">
        <v>181.3</v>
      </c>
      <c r="CG7" s="25">
        <v>181.71</v>
      </c>
      <c r="CH7" s="25">
        <v>188.51</v>
      </c>
      <c r="CI7" s="25">
        <v>189.43</v>
      </c>
      <c r="CJ7" s="25">
        <v>196.75</v>
      </c>
      <c r="CK7" s="25">
        <v>181.66</v>
      </c>
      <c r="CL7" s="25">
        <v>36.57</v>
      </c>
      <c r="CM7" s="25">
        <v>34.880000000000003</v>
      </c>
      <c r="CN7" s="25">
        <v>36.450000000000003</v>
      </c>
      <c r="CO7" s="25">
        <v>31.55</v>
      </c>
      <c r="CP7" s="25">
        <v>44.72</v>
      </c>
      <c r="CQ7" s="25">
        <v>55.89</v>
      </c>
      <c r="CR7" s="25">
        <v>55.72</v>
      </c>
      <c r="CS7" s="25">
        <v>55.31</v>
      </c>
      <c r="CT7" s="25">
        <v>55.14</v>
      </c>
      <c r="CU7" s="25">
        <v>54.99</v>
      </c>
      <c r="CV7" s="25">
        <v>60.21</v>
      </c>
      <c r="CW7" s="25">
        <v>88.32</v>
      </c>
      <c r="CX7" s="25">
        <v>88.46</v>
      </c>
      <c r="CY7" s="25">
        <v>80.52</v>
      </c>
      <c r="CZ7" s="25">
        <v>76.44</v>
      </c>
      <c r="DA7" s="25">
        <v>36.119999999999997</v>
      </c>
      <c r="DB7" s="25">
        <v>81.27</v>
      </c>
      <c r="DC7" s="25">
        <v>81.260000000000005</v>
      </c>
      <c r="DD7" s="25">
        <v>80.36</v>
      </c>
      <c r="DE7" s="25">
        <v>80.13</v>
      </c>
      <c r="DF7" s="25">
        <v>79.34</v>
      </c>
      <c r="DG7" s="25">
        <v>89.21</v>
      </c>
      <c r="DH7" s="25">
        <v>56.54</v>
      </c>
      <c r="DI7" s="25">
        <v>57.91</v>
      </c>
      <c r="DJ7" s="25">
        <v>59.6</v>
      </c>
      <c r="DK7" s="25">
        <v>57.7</v>
      </c>
      <c r="DL7" s="25">
        <v>55.23</v>
      </c>
      <c r="DM7" s="25">
        <v>50.63</v>
      </c>
      <c r="DN7" s="25">
        <v>51.29</v>
      </c>
      <c r="DO7" s="25">
        <v>52.2</v>
      </c>
      <c r="DP7" s="25">
        <v>52.7</v>
      </c>
      <c r="DQ7" s="25">
        <v>53.48</v>
      </c>
      <c r="DR7" s="25">
        <v>52.41</v>
      </c>
      <c r="DS7" s="25">
        <v>8.76</v>
      </c>
      <c r="DT7" s="25">
        <v>8.15</v>
      </c>
      <c r="DU7" s="25">
        <v>7.97</v>
      </c>
      <c r="DV7" s="25">
        <v>7.99</v>
      </c>
      <c r="DW7" s="25">
        <v>7.99</v>
      </c>
      <c r="DX7" s="25">
        <v>18.28</v>
      </c>
      <c r="DY7" s="25">
        <v>19.61</v>
      </c>
      <c r="DZ7" s="25">
        <v>20.73</v>
      </c>
      <c r="EA7" s="25">
        <v>22.86</v>
      </c>
      <c r="EB7" s="25">
        <v>24.31</v>
      </c>
      <c r="EC7" s="25">
        <v>26.78</v>
      </c>
      <c r="ED7" s="25">
        <v>0.28999999999999998</v>
      </c>
      <c r="EE7" s="25">
        <v>0.61</v>
      </c>
      <c r="EF7" s="25">
        <v>0.18</v>
      </c>
      <c r="EG7" s="25">
        <v>0.01</v>
      </c>
      <c r="EH7" s="25">
        <v>0</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蔵角 真紀</cp:lastModifiedBy>
  <dcterms:created xsi:type="dcterms:W3CDTF">2025-12-12T09:15:44Z</dcterms:created>
  <dcterms:modified xsi:type="dcterms:W3CDTF">2026-01-30T12:34:12Z</dcterms:modified>
  <cp:category/>
</cp:coreProperties>
</file>